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" sheetId="1" r:id="rId1"/>
  </sheets>
  <definedNames/>
  <calcPr fullCalcOnLoad="1"/>
</workbook>
</file>

<file path=xl/sharedStrings.xml><?xml version="1.0" encoding="utf-8"?>
<sst xmlns="http://schemas.openxmlformats.org/spreadsheetml/2006/main" count="176" uniqueCount="171">
  <si>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</si>
  <si>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</si>
  <si>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</si>
  <si>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</si>
  <si>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</si>
  <si>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</si>
  <si>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</si>
  <si>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</si>
  <si>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</si>
  <si>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</si>
  <si>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</si>
  <si>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</si>
  <si>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</si>
  <si>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</si>
  <si>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</si>
  <si>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</si>
  <si>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</si>
  <si>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</si>
  <si>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</si>
  <si>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</si>
  <si>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</si>
  <si>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</si>
  <si>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</si>
  <si>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</si>
  <si>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</si>
  <si>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</si>
  <si>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</si>
  <si>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</si>
  <si>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</si>
  <si>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</si>
  <si>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</si>
  <si>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</si>
  <si>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</si>
  <si>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I. Current liabilities</t>
  </si>
  <si>
    <t>II. Long-term liabilities</t>
  </si>
  <si>
    <t>5. Long-term Internal Payables</t>
  </si>
  <si>
    <t>7. Other long-term payables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</si>
  <si>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</si>
  <si>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</si>
  <si>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</si>
  <si>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</si>
  <si>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</si>
  <si>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</si>
  <si>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</si>
  <si>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</si>
  <si>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</si>
  <si>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</si>
  <si>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</si>
  <si>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</si>
  <si>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</si>
  <si>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</si>
  <si>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</si>
  <si>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</si>
  <si>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</si>
  <si>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</si>
  <si>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</si>
  <si>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</si>
  <si>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</si>
  <si>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</si>
  <si>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</si>
  <si>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</si>
  <si>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</si>
  <si>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</si>
  <si>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</si>
  <si>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</si>
  <si>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</si>
  <si>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</si>
  <si>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</si>
  <si>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</si>
  <si>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</si>
  <si>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</si>
  <si>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</si>
  <si>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</si>
  <si>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</si>
  <si>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</si>
  <si>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</si>
  <si>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</si>
  <si>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</si>
  <si>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</si>
  <si>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</si>
  <si>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</si>
  <si>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</si>
  <si>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</si>
  <si>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</si>
  <si>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</si>
  <si>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</si>
  <si>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</si>
  <si>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</si>
  <si>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</si>
  <si>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</si>
  <si>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</si>
  <si>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</si>
  <si>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</si>
  <si>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</si>
  <si>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</si>
  <si>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</si>
  <si>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</si>
  <si>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</si>
  <si>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</si>
  <si>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</si>
  <si>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</si>
  <si>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</si>
  <si>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</si>
  <si>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</si>
  <si>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</si>
  <si>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</si>
  <si>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</si>
  <si>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</si>
  <si>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</si>
  <si>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</si>
  <si>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</si>
  <si>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</si>
  <si>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</si>
  <si>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</si>
  <si>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</si>
  <si>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</si>
  <si>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</si>
  <si>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</si>
  <si>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</si>
  <si>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</si>
  <si>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</si>
  <si>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</si>
  <si>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</si>
  <si>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</si>
  <si>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</si>
  <si>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</si>
  <si>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</si>
  <si>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</si>
  <si>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</si>
  <si>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</si>
  <si>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</si>
  <si>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</si>
  <si>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</si>
  <si>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</si>
  <si>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</si>
  <si>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</si>
  <si>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</si>
  <si>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</si>
  <si>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</si>
  <si>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</si>
  <si>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</si>
  <si>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</si>
  <si>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</si>
  <si>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</si>
  <si>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</si>
  <si>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</si>
  <si>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</si>
  <si>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</si>
  <si>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</si>
  <si>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</si>
  <si>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</si>
  <si>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</si>
  <si>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</si>
  <si>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</si>
  <si>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</si>
  <si>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</si>
  <si>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</si>
  <si>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</si>
  <si>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</si>
  <si>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</si>
  <si>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</si>
  <si>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</si>
  <si>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</si>
  <si>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</si>
  <si>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</si>
  <si>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</si>
  <si>
    <t>Financial Statement Quarter 4/2019</t>
  </si>
  <si>
    <t>BALANCE SHEET</t>
  </si>
  <si>
    <r>
      <t xml:space="preserve">Unit: </t>
    </r>
    <r>
      <rPr>
        <i/>
        <sz val="10"/>
        <rFont val="Arial"/>
        <family val="2"/>
      </rPr>
      <t>VND</t>
    </r>
  </si>
  <si>
    <t>C. LIABILITIES</t>
  </si>
  <si>
    <t>D. OWNERS' EQUITY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</si>
</sst>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32" borderId="10" xfId="0" applyFont="1" applyFill="1" applyBorder="1" applyAlignment="1">
      <alignment/>
    </xf>
    <xf numFmtId="0" fontId="1" fillId="32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34" borderId="0" xfId="0" applyFont="1" applyFill="1" applyAlignment="1">
      <alignment horizontal="center" vertical="center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/>
    </xf>
    <xf numFmtId="173" fontId="3" fillId="0" borderId="10" xfId="0" applyNumberFormat="1" applyFont="1" applyBorder="1" applyAlignment="1">
      <alignment/>
    </xf>
    <xf numFmtId="173" fontId="3" fillId="0" borderId="10" xfId="42" applyNumberFormat="1" applyFont="1" applyBorder="1" applyAlignment="1">
      <alignment/>
    </xf>
    <xf numFmtId="3" fontId="24" fillId="0" borderId="0" xfId="0" applyNumberFormat="1" applyFont="1" applyAlignment="1">
      <alignment/>
    </xf>
    <xf numFmtId="173" fontId="0" fillId="0" borderId="10" xfId="0" applyNumberFormat="1" applyFont="1" applyBorder="1" applyAlignment="1">
      <alignment/>
    </xf>
    <xf numFmtId="173" fontId="0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73" fontId="3" fillId="0" borderId="0" xfId="42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3"/>
  <sheetViews>
    <sheetView tabSelected="1" zoomScale="110" zoomScaleNormal="110" zoomScalePageLayoutView="0" workbookViewId="0" topLeftCell="A1">
      <selection activeCell="A16" sqref="A16"/>
    </sheetView>
  </sheetViews>
  <sheetFormatPr defaultColWidth="9.140625" defaultRowHeight="12"/>
  <cols>
    <col min="1" max="1" width="45.140625" style="0" customWidth="1"/>
    <col min="2" max="2" width="17.00390625" style="23" customWidth="1"/>
    <col min="3" max="3" width="16.00390625" style="23" customWidth="1"/>
    <col min="4" max="4" width="22.28125" style="0" customWidth="1"/>
  </cols>
  <sheetData>
    <row r="1" ht="12.75">
      <c r="A1" t="s">
        <v>166</v>
      </c>
    </row>
    <row r="2" spans="1:3" ht="19.5" customHeight="1">
      <c r="A2" s="24" t="s">
        <v>167</v>
      </c>
      <c r="B2" s="24"/>
      <c r="C2" s="24"/>
    </row>
    <row r="4" spans="2:3" ht="12.75">
      <c r="B4" s="25" t="s">
        <v>168</v>
      </c>
      <c r="C4" s="25"/>
    </row>
    <row r="5" spans="1:3" ht="12.75">
      <c r="A5" s="1"/>
      <c r="B5" s="26" t="s">
        <v>128</v>
      </c>
      <c r="C5" s="26" t="s">
        <v>129</v>
      </c>
    </row>
    <row r="6" spans="1:3" ht="12.75">
      <c r="A6" s="2" t="s">
        <v>1</v>
      </c>
      <c r="B6" s="27" t="s">
        <v>0</v>
      </c>
      <c r="C6" s="27"/>
    </row>
    <row r="7" spans="1:4" ht="12.75">
      <c r="A7" s="2" t="s">
        <v>2</v>
      </c>
      <c r="B7" s="28">
        <f>B8+B11+B15+B26+B29+B37</f>
        <v>116791915570</v>
      </c>
      <c r="C7" s="28">
        <f>C8+C11+C15+C26+C29+C37</f>
        <v>125951483467</v>
      </c>
      <c r="D7" s="21"/>
    </row>
    <row r="8" spans="1:4" ht="12.75">
      <c r="A8" s="2" t="s">
        <v>3</v>
      </c>
      <c r="B8" s="29">
        <f>B9+B10</f>
        <v>1111524417</v>
      </c>
      <c r="C8" s="29">
        <f>C9+C10</f>
        <v>1915810895</v>
      </c>
      <c r="D8" s="21"/>
    </row>
    <row r="9" spans="1:4" ht="12.75">
      <c r="A9" s="3" t="s">
        <v>4</v>
      </c>
      <c r="B9" s="30">
        <v>1111524417</v>
      </c>
      <c r="C9" s="31">
        <v>1915810895</v>
      </c>
      <c r="D9" s="21"/>
    </row>
    <row r="10" spans="1:4" ht="12.75">
      <c r="A10" s="3" t="s">
        <v>5</v>
      </c>
      <c r="B10" s="32"/>
      <c r="C10" s="28">
        <v>0</v>
      </c>
      <c r="D10" s="21"/>
    </row>
    <row r="11" spans="1:4" ht="12.75">
      <c r="A11" s="2" t="s">
        <v>6</v>
      </c>
      <c r="B11" s="29">
        <f>B12+B13+B14</f>
        <v>0</v>
      </c>
      <c r="C11" s="28">
        <v>0</v>
      </c>
      <c r="D11" s="21"/>
    </row>
    <row r="12" spans="1:4" ht="12.75">
      <c r="A12" s="3" t="s">
        <v>45</v>
      </c>
      <c r="B12" s="32">
        <v>0</v>
      </c>
      <c r="C12" s="28">
        <v>0</v>
      </c>
      <c r="D12" s="21"/>
    </row>
    <row r="13" spans="1:4" ht="12.75">
      <c r="A13" s="3" t="s">
        <v>46</v>
      </c>
      <c r="B13" s="32">
        <v>0</v>
      </c>
      <c r="C13" s="28">
        <v>0</v>
      </c>
      <c r="D13" s="21"/>
    </row>
    <row r="14" spans="1:4" ht="12.75">
      <c r="A14" s="3" t="s">
        <v>47</v>
      </c>
      <c r="B14" s="32">
        <v>0</v>
      </c>
      <c r="C14" s="28">
        <v>0</v>
      </c>
      <c r="D14" s="21"/>
    </row>
    <row r="15" spans="1:4" ht="12.75">
      <c r="A15" s="4" t="s">
        <v>7</v>
      </c>
      <c r="B15" s="29">
        <f>B16+B19+B20+B21+B22+B23+B24+B25</f>
        <v>72081341259</v>
      </c>
      <c r="C15" s="28">
        <v>76088744034</v>
      </c>
      <c r="D15" s="21"/>
    </row>
    <row r="16" spans="1:4" ht="12.75">
      <c r="A16" s="5" t="s">
        <v>8</v>
      </c>
      <c r="B16" s="30">
        <v>19071905162</v>
      </c>
      <c r="C16" s="31">
        <v>22105199975</v>
      </c>
      <c r="D16" s="21"/>
    </row>
    <row r="17" spans="1:4" ht="12.75">
      <c r="A17" s="6" t="s">
        <v>9</v>
      </c>
      <c r="B17" s="32"/>
      <c r="C17" s="31">
        <v>0</v>
      </c>
      <c r="D17" s="21"/>
    </row>
    <row r="18" spans="1:4" ht="12.75">
      <c r="A18" s="6" t="s">
        <v>10</v>
      </c>
      <c r="B18" s="32"/>
      <c r="C18" s="31">
        <v>0</v>
      </c>
      <c r="D18" s="21"/>
    </row>
    <row r="19" spans="1:4" ht="12.75">
      <c r="A19" s="5" t="s">
        <v>11</v>
      </c>
      <c r="B19" s="30">
        <v>2071877891</v>
      </c>
      <c r="C19" s="31">
        <v>1307531374</v>
      </c>
      <c r="D19" s="21"/>
    </row>
    <row r="20" spans="1:4" ht="12.75">
      <c r="A20" s="6" t="s">
        <v>48</v>
      </c>
      <c r="B20" s="32"/>
      <c r="C20" s="31">
        <v>0</v>
      </c>
      <c r="D20" s="21"/>
    </row>
    <row r="21" spans="1:4" ht="12.75">
      <c r="A21" s="6" t="s">
        <v>49</v>
      </c>
      <c r="B21" s="32"/>
      <c r="C21" s="31">
        <v>0</v>
      </c>
      <c r="D21" s="21"/>
    </row>
    <row r="22" spans="1:4" ht="12.75">
      <c r="A22" s="6" t="s">
        <v>50</v>
      </c>
      <c r="B22" s="32"/>
      <c r="C22" s="31">
        <v>0</v>
      </c>
      <c r="D22" s="21"/>
    </row>
    <row r="23" spans="1:4" ht="12.75">
      <c r="A23" s="6" t="s">
        <v>51</v>
      </c>
      <c r="B23" s="30">
        <v>55303804869</v>
      </c>
      <c r="C23" s="31">
        <v>57042259348</v>
      </c>
      <c r="D23" s="21"/>
    </row>
    <row r="24" spans="1:4" ht="12.75">
      <c r="A24" s="6" t="s">
        <v>52</v>
      </c>
      <c r="B24" s="31">
        <v>-4366246663</v>
      </c>
      <c r="C24" s="31">
        <v>-4366246663</v>
      </c>
      <c r="D24" s="21"/>
    </row>
    <row r="25" spans="1:4" ht="12.75">
      <c r="A25" s="6" t="s">
        <v>53</v>
      </c>
      <c r="B25" s="32"/>
      <c r="C25" s="28">
        <v>0</v>
      </c>
      <c r="D25" s="21"/>
    </row>
    <row r="26" spans="1:4" ht="12.75">
      <c r="A26" s="4" t="s">
        <v>12</v>
      </c>
      <c r="B26" s="29">
        <f>B27+B28</f>
        <v>38408305108</v>
      </c>
      <c r="C26" s="28">
        <v>42706757664</v>
      </c>
      <c r="D26" s="21"/>
    </row>
    <row r="27" spans="1:4" ht="12.75">
      <c r="A27" s="6" t="s">
        <v>54</v>
      </c>
      <c r="B27" s="30">
        <v>38408305108</v>
      </c>
      <c r="C27" s="31">
        <v>42706757664</v>
      </c>
      <c r="D27" s="21"/>
    </row>
    <row r="28" spans="1:4" ht="12.75">
      <c r="A28" s="6" t="s">
        <v>55</v>
      </c>
      <c r="B28" s="32"/>
      <c r="C28" s="28">
        <v>0</v>
      </c>
      <c r="D28" s="21"/>
    </row>
    <row r="29" spans="1:4" ht="12.75">
      <c r="A29" s="4" t="s">
        <v>13</v>
      </c>
      <c r="B29" s="29">
        <f>B30+B33+B34+B35+B36</f>
        <v>5190744786</v>
      </c>
      <c r="C29" s="28">
        <v>5240170874</v>
      </c>
      <c r="D29" s="21"/>
    </row>
    <row r="30" spans="1:4" s="18" customFormat="1" ht="12.75">
      <c r="A30" s="5" t="s">
        <v>14</v>
      </c>
      <c r="B30" s="30">
        <v>904514174</v>
      </c>
      <c r="C30" s="31">
        <v>820002783</v>
      </c>
      <c r="D30" s="21"/>
    </row>
    <row r="31" spans="1:4" ht="12.75">
      <c r="A31" s="6" t="s">
        <v>15</v>
      </c>
      <c r="B31" s="32"/>
      <c r="C31" s="31">
        <v>0</v>
      </c>
      <c r="D31" s="21"/>
    </row>
    <row r="32" spans="1:4" ht="12.75">
      <c r="A32" s="6" t="s">
        <v>16</v>
      </c>
      <c r="B32" s="32"/>
      <c r="C32" s="31">
        <v>0</v>
      </c>
      <c r="D32" s="21"/>
    </row>
    <row r="33" spans="1:4" ht="12.75">
      <c r="A33" s="6" t="s">
        <v>17</v>
      </c>
      <c r="B33" s="30">
        <v>4192954987</v>
      </c>
      <c r="C33" s="31">
        <v>4420168091</v>
      </c>
      <c r="D33" s="21"/>
    </row>
    <row r="34" spans="1:4" ht="12.75">
      <c r="A34" s="5" t="s">
        <v>18</v>
      </c>
      <c r="B34" s="30">
        <v>93275625</v>
      </c>
      <c r="C34" s="28">
        <v>0</v>
      </c>
      <c r="D34" s="21"/>
    </row>
    <row r="35" spans="1:4" ht="12.75">
      <c r="A35" s="5" t="s">
        <v>19</v>
      </c>
      <c r="B35" s="32"/>
      <c r="C35" s="28">
        <v>0</v>
      </c>
      <c r="D35" s="21"/>
    </row>
    <row r="36" spans="1:4" ht="12.75">
      <c r="A36" s="5" t="s">
        <v>20</v>
      </c>
      <c r="B36" s="32"/>
      <c r="C36" s="28">
        <v>0</v>
      </c>
      <c r="D36" s="21"/>
    </row>
    <row r="37" spans="1:4" ht="12.75">
      <c r="A37" s="7" t="s">
        <v>21</v>
      </c>
      <c r="B37" s="29">
        <v>0</v>
      </c>
      <c r="C37" s="28">
        <v>0</v>
      </c>
      <c r="D37" s="21"/>
    </row>
    <row r="38" spans="1:4" ht="12.75">
      <c r="A38" s="6" t="s">
        <v>56</v>
      </c>
      <c r="B38" s="32">
        <v>0</v>
      </c>
      <c r="C38" s="28">
        <v>0</v>
      </c>
      <c r="D38" s="21"/>
    </row>
    <row r="39" spans="1:4" ht="12.75">
      <c r="A39" s="11" t="s">
        <v>57</v>
      </c>
      <c r="B39" s="32">
        <v>0</v>
      </c>
      <c r="C39" s="28">
        <v>0</v>
      </c>
      <c r="D39" s="21"/>
    </row>
    <row r="40" spans="1:4" ht="12.75">
      <c r="A40" s="12" t="s">
        <v>58</v>
      </c>
      <c r="B40" s="29">
        <f>B41+B51+B61+B64+B67+B73</f>
        <v>415575994220</v>
      </c>
      <c r="C40" s="28">
        <v>417694896172</v>
      </c>
      <c r="D40" s="21"/>
    </row>
    <row r="41" spans="1:4" ht="12.75">
      <c r="A41" s="2" t="s">
        <v>22</v>
      </c>
      <c r="B41" s="29">
        <f>B42+B43+B44+B45+B46+B47+B50</f>
        <v>72240000000</v>
      </c>
      <c r="C41" s="28">
        <v>72240000000</v>
      </c>
      <c r="D41" s="21"/>
    </row>
    <row r="42" spans="1:4" ht="12.75">
      <c r="A42" s="3" t="s">
        <v>23</v>
      </c>
      <c r="B42" s="32"/>
      <c r="C42" s="28">
        <v>0</v>
      </c>
      <c r="D42" s="21"/>
    </row>
    <row r="43" spans="1:4" ht="12.75">
      <c r="A43" s="3" t="s">
        <v>130</v>
      </c>
      <c r="B43" s="32"/>
      <c r="C43" s="28">
        <v>0</v>
      </c>
      <c r="D43" s="21"/>
    </row>
    <row r="44" spans="1:4" ht="12.75">
      <c r="A44" s="9" t="s">
        <v>59</v>
      </c>
      <c r="B44" s="32"/>
      <c r="C44" s="28">
        <v>0</v>
      </c>
      <c r="D44" s="21"/>
    </row>
    <row r="45" spans="1:4" ht="12.75">
      <c r="A45" s="9" t="s">
        <v>60</v>
      </c>
      <c r="B45" s="32"/>
      <c r="C45" s="28">
        <v>0</v>
      </c>
      <c r="D45" s="21"/>
    </row>
    <row r="46" spans="1:4" ht="12.75">
      <c r="A46" s="9" t="s">
        <v>61</v>
      </c>
      <c r="B46" s="30">
        <v>72240000000</v>
      </c>
      <c r="C46" s="28">
        <v>72240000000</v>
      </c>
      <c r="D46" s="21"/>
    </row>
    <row r="47" spans="1:4" s="18" customFormat="1" ht="12.75">
      <c r="A47" s="5" t="s">
        <v>62</v>
      </c>
      <c r="B47" s="32"/>
      <c r="C47" s="28">
        <v>0</v>
      </c>
      <c r="D47" s="21"/>
    </row>
    <row r="48" spans="1:4" ht="12.75">
      <c r="A48" s="6" t="s">
        <v>63</v>
      </c>
      <c r="B48" s="32"/>
      <c r="C48" s="28">
        <v>0</v>
      </c>
      <c r="D48" s="21"/>
    </row>
    <row r="49" spans="1:4" ht="12.75">
      <c r="A49" s="6" t="s">
        <v>64</v>
      </c>
      <c r="B49" s="32"/>
      <c r="C49" s="28">
        <v>0</v>
      </c>
      <c r="D49" s="21"/>
    </row>
    <row r="50" spans="1:4" ht="12.75">
      <c r="A50" s="6" t="s">
        <v>65</v>
      </c>
      <c r="B50" s="32"/>
      <c r="C50" s="28">
        <v>0</v>
      </c>
      <c r="D50" s="21"/>
    </row>
    <row r="51" spans="1:4" ht="12.75">
      <c r="A51" s="4" t="s">
        <v>24</v>
      </c>
      <c r="B51" s="29">
        <f>B52+B55+B58</f>
        <v>225902390065</v>
      </c>
      <c r="C51" s="28">
        <v>74195373167</v>
      </c>
      <c r="D51" s="21"/>
    </row>
    <row r="52" spans="1:4" ht="12.75">
      <c r="A52" s="7" t="s">
        <v>26</v>
      </c>
      <c r="B52" s="29">
        <f>B53+B54</f>
        <v>225902390065</v>
      </c>
      <c r="C52" s="28">
        <v>74175682741</v>
      </c>
      <c r="D52" s="21"/>
    </row>
    <row r="53" spans="1:4" ht="12.75">
      <c r="A53" s="13" t="s">
        <v>29</v>
      </c>
      <c r="B53" s="30">
        <v>277933229989</v>
      </c>
      <c r="C53" s="31">
        <v>119781174703</v>
      </c>
      <c r="D53" s="21"/>
    </row>
    <row r="54" spans="1:4" ht="12.75">
      <c r="A54" s="13" t="s">
        <v>66</v>
      </c>
      <c r="B54" s="31">
        <v>-52030839924</v>
      </c>
      <c r="C54" s="31">
        <v>-45605491962</v>
      </c>
      <c r="D54" s="21"/>
    </row>
    <row r="55" spans="1:4" ht="12.75">
      <c r="A55" s="14" t="s">
        <v>131</v>
      </c>
      <c r="B55" s="29">
        <f>B56+B57</f>
        <v>0</v>
      </c>
      <c r="C55" s="28">
        <v>0</v>
      </c>
      <c r="D55" s="21"/>
    </row>
    <row r="56" spans="1:4" ht="12.75">
      <c r="A56" s="13" t="s">
        <v>29</v>
      </c>
      <c r="B56" s="32"/>
      <c r="C56" s="28">
        <v>0</v>
      </c>
      <c r="D56" s="21"/>
    </row>
    <row r="57" spans="1:4" ht="12.75">
      <c r="A57" s="13" t="s">
        <v>67</v>
      </c>
      <c r="B57" s="32"/>
      <c r="C57" s="28">
        <v>0</v>
      </c>
      <c r="D57" s="21"/>
    </row>
    <row r="58" spans="1:4" ht="12.75">
      <c r="A58" s="14" t="s">
        <v>132</v>
      </c>
      <c r="B58" s="29">
        <f>B59+B60</f>
        <v>0</v>
      </c>
      <c r="C58" s="28">
        <v>19690426</v>
      </c>
      <c r="D58" s="21"/>
    </row>
    <row r="59" spans="1:4" ht="12.75">
      <c r="A59" s="13" t="s">
        <v>29</v>
      </c>
      <c r="B59" s="30">
        <v>810751750</v>
      </c>
      <c r="C59" s="31">
        <v>810751750</v>
      </c>
      <c r="D59" s="21"/>
    </row>
    <row r="60" spans="1:4" ht="12.75">
      <c r="A60" s="13" t="s">
        <v>68</v>
      </c>
      <c r="B60" s="31">
        <v>-810751750</v>
      </c>
      <c r="C60" s="31">
        <v>-791061324</v>
      </c>
      <c r="D60" s="21"/>
    </row>
    <row r="61" spans="1:4" ht="12.75">
      <c r="A61" s="14" t="s">
        <v>70</v>
      </c>
      <c r="B61" s="29">
        <f>B62+B63</f>
        <v>0</v>
      </c>
      <c r="C61" s="28">
        <v>0</v>
      </c>
      <c r="D61" s="21"/>
    </row>
    <row r="62" spans="1:4" ht="12.75">
      <c r="A62" s="13" t="s">
        <v>29</v>
      </c>
      <c r="B62" s="32">
        <v>0</v>
      </c>
      <c r="C62" s="28">
        <v>0</v>
      </c>
      <c r="D62" s="21"/>
    </row>
    <row r="63" spans="1:4" ht="12.75">
      <c r="A63" s="13" t="s">
        <v>69</v>
      </c>
      <c r="B63" s="32">
        <v>0</v>
      </c>
      <c r="C63" s="28">
        <v>0</v>
      </c>
      <c r="D63" s="21"/>
    </row>
    <row r="64" spans="1:4" ht="12.75">
      <c r="A64" s="7" t="s">
        <v>71</v>
      </c>
      <c r="B64" s="29">
        <f>B65+B66</f>
        <v>9217852728</v>
      </c>
      <c r="C64" s="28">
        <v>161789584940</v>
      </c>
      <c r="D64" s="21"/>
    </row>
    <row r="65" spans="1:4" ht="12.75">
      <c r="A65" s="6" t="s">
        <v>72</v>
      </c>
      <c r="B65" s="32">
        <v>0</v>
      </c>
      <c r="C65" s="28">
        <v>0</v>
      </c>
      <c r="D65" s="21"/>
    </row>
    <row r="66" spans="1:4" ht="12.75">
      <c r="A66" s="6" t="s">
        <v>73</v>
      </c>
      <c r="B66" s="30">
        <v>9217852728</v>
      </c>
      <c r="C66" s="31">
        <v>161789584940</v>
      </c>
      <c r="D66" s="21"/>
    </row>
    <row r="67" spans="1:4" ht="12.75">
      <c r="A67" s="7" t="s">
        <v>30</v>
      </c>
      <c r="B67" s="29">
        <f>B68+B69+B70+B71+B72</f>
        <v>93960000000</v>
      </c>
      <c r="C67" s="28">
        <v>93960000000</v>
      </c>
      <c r="D67" s="21"/>
    </row>
    <row r="68" spans="1:4" ht="12.75">
      <c r="A68" s="6" t="s">
        <v>25</v>
      </c>
      <c r="B68" s="32"/>
      <c r="C68" s="28">
        <v>0</v>
      </c>
      <c r="D68" s="21"/>
    </row>
    <row r="69" spans="1:4" ht="12.75">
      <c r="A69" s="6" t="s">
        <v>27</v>
      </c>
      <c r="B69" s="32"/>
      <c r="C69" s="28">
        <v>0</v>
      </c>
      <c r="D69" s="21"/>
    </row>
    <row r="70" spans="1:4" ht="12.75">
      <c r="A70" s="6" t="s">
        <v>74</v>
      </c>
      <c r="B70" s="30">
        <v>93960000000</v>
      </c>
      <c r="C70" s="31">
        <v>93960000000</v>
      </c>
      <c r="D70" s="21"/>
    </row>
    <row r="71" spans="1:4" ht="12.75">
      <c r="A71" s="6" t="s">
        <v>28</v>
      </c>
      <c r="B71" s="32"/>
      <c r="C71" s="28">
        <v>0</v>
      </c>
      <c r="D71" s="21"/>
    </row>
    <row r="72" spans="1:4" ht="12.75">
      <c r="A72" s="6" t="s">
        <v>75</v>
      </c>
      <c r="B72" s="32"/>
      <c r="C72" s="28">
        <v>0</v>
      </c>
      <c r="D72" s="21"/>
    </row>
    <row r="73" spans="1:4" ht="12.75">
      <c r="A73" s="7" t="s">
        <v>79</v>
      </c>
      <c r="B73" s="29">
        <f>B74+B75+B76+B77</f>
        <v>14255751427</v>
      </c>
      <c r="C73" s="28">
        <v>15509938065</v>
      </c>
      <c r="D73" s="21"/>
    </row>
    <row r="74" spans="1:4" ht="12.75">
      <c r="A74" s="6" t="s">
        <v>76</v>
      </c>
      <c r="B74" s="30">
        <v>14255751427</v>
      </c>
      <c r="C74" s="31">
        <v>15509938065</v>
      </c>
      <c r="D74" s="21"/>
    </row>
    <row r="75" spans="1:4" ht="12.75">
      <c r="A75" s="6" t="s">
        <v>77</v>
      </c>
      <c r="B75" s="32"/>
      <c r="C75" s="28">
        <v>0</v>
      </c>
      <c r="D75" s="21"/>
    </row>
    <row r="76" spans="1:4" ht="12.75">
      <c r="A76" s="6" t="s">
        <v>78</v>
      </c>
      <c r="B76" s="32"/>
      <c r="C76" s="28">
        <v>0</v>
      </c>
      <c r="D76" s="21"/>
    </row>
    <row r="77" spans="1:4" ht="12.75">
      <c r="A77" s="6" t="s">
        <v>80</v>
      </c>
      <c r="B77" s="32"/>
      <c r="C77" s="28">
        <v>0</v>
      </c>
      <c r="D77" s="21"/>
    </row>
    <row r="78" spans="1:4" ht="12.75">
      <c r="A78" s="6" t="s">
        <v>165</v>
      </c>
      <c r="B78" s="32"/>
      <c r="C78" s="28">
        <v>0</v>
      </c>
      <c r="D78" s="21"/>
    </row>
    <row r="79" spans="1:4" ht="12.75">
      <c r="A79" s="4" t="s">
        <v>31</v>
      </c>
      <c r="B79" s="29">
        <f>B7+B40</f>
        <v>532367909790</v>
      </c>
      <c r="C79" s="28">
        <v>543646379639.00006</v>
      </c>
      <c r="D79" s="21"/>
    </row>
    <row r="80" spans="1:4" ht="12.75">
      <c r="A80" s="4" t="s">
        <v>32</v>
      </c>
      <c r="B80" s="29" t="s">
        <v>0</v>
      </c>
      <c r="C80" s="28">
        <v>0</v>
      </c>
      <c r="D80" s="21"/>
    </row>
    <row r="81" spans="1:4" ht="12.75">
      <c r="A81" s="4" t="s">
        <v>169</v>
      </c>
      <c r="B81" s="29">
        <f>B82+B104</f>
        <v>355904931642</v>
      </c>
      <c r="C81" s="28">
        <v>355796307946</v>
      </c>
      <c r="D81" s="21"/>
    </row>
    <row r="82" spans="1:4" ht="12.75">
      <c r="A82" s="4" t="s">
        <v>33</v>
      </c>
      <c r="B82" s="29">
        <f>B83+B86+B87+B88+B89+B90+B91+B92+B93+B95+B96+B97+B98+B99+B100</f>
        <v>179229353330</v>
      </c>
      <c r="C82" s="28">
        <v>164720729634</v>
      </c>
      <c r="D82" s="21"/>
    </row>
    <row r="83" spans="1:4" s="18" customFormat="1" ht="12.75">
      <c r="A83" s="5" t="s">
        <v>86</v>
      </c>
      <c r="B83" s="30">
        <v>50811116668</v>
      </c>
      <c r="C83" s="31">
        <v>55095229201</v>
      </c>
      <c r="D83" s="21"/>
    </row>
    <row r="84" spans="1:4" ht="12.75">
      <c r="A84" s="15" t="s">
        <v>81</v>
      </c>
      <c r="B84" s="32"/>
      <c r="C84" s="31">
        <v>0</v>
      </c>
      <c r="D84" s="21"/>
    </row>
    <row r="85" spans="1:4" ht="12.75">
      <c r="A85" s="6" t="s">
        <v>82</v>
      </c>
      <c r="B85" s="32"/>
      <c r="C85" s="31">
        <v>0</v>
      </c>
      <c r="D85" s="21"/>
    </row>
    <row r="86" spans="1:4" ht="12.75">
      <c r="A86" s="5" t="s">
        <v>133</v>
      </c>
      <c r="B86" s="30">
        <v>11326985086</v>
      </c>
      <c r="C86" s="31">
        <v>9422908458</v>
      </c>
      <c r="D86" s="21"/>
    </row>
    <row r="87" spans="1:4" ht="12.75">
      <c r="A87" s="6" t="s">
        <v>83</v>
      </c>
      <c r="B87" s="30">
        <v>53985095533</v>
      </c>
      <c r="C87" s="31">
        <v>54421768809</v>
      </c>
      <c r="D87" s="21"/>
    </row>
    <row r="88" spans="1:4" ht="12.75">
      <c r="A88" s="6" t="s">
        <v>84</v>
      </c>
      <c r="B88" s="30">
        <v>2256618877</v>
      </c>
      <c r="C88" s="31">
        <v>2157841548</v>
      </c>
      <c r="D88" s="21"/>
    </row>
    <row r="89" spans="1:4" ht="12.75">
      <c r="A89" s="6" t="s">
        <v>85</v>
      </c>
      <c r="B89" s="30">
        <v>3726461302</v>
      </c>
      <c r="C89" s="31">
        <v>3641601302</v>
      </c>
      <c r="D89" s="21"/>
    </row>
    <row r="90" spans="1:4" ht="12.75">
      <c r="A90" s="6" t="s">
        <v>87</v>
      </c>
      <c r="B90" s="32"/>
      <c r="C90" s="31">
        <v>0</v>
      </c>
      <c r="D90" s="21"/>
    </row>
    <row r="91" spans="1:4" ht="12.75">
      <c r="A91" s="6" t="s">
        <v>88</v>
      </c>
      <c r="B91" s="32"/>
      <c r="C91" s="31">
        <v>0</v>
      </c>
      <c r="D91" s="21"/>
    </row>
    <row r="92" spans="1:4" ht="12.75">
      <c r="A92" s="6" t="s">
        <v>89</v>
      </c>
      <c r="B92" s="32"/>
      <c r="C92" s="31">
        <v>0</v>
      </c>
      <c r="D92" s="21"/>
    </row>
    <row r="93" spans="1:4" ht="12.75">
      <c r="A93" s="6" t="s">
        <v>90</v>
      </c>
      <c r="B93" s="30">
        <v>25205551140</v>
      </c>
      <c r="C93" s="31">
        <v>22526630592</v>
      </c>
      <c r="D93" s="21"/>
    </row>
    <row r="94" spans="1:4" ht="12.75">
      <c r="A94" s="15" t="s">
        <v>91</v>
      </c>
      <c r="B94" s="32"/>
      <c r="C94" s="31">
        <v>0</v>
      </c>
      <c r="D94" s="21"/>
    </row>
    <row r="95" spans="1:4" ht="12.75">
      <c r="A95" s="6" t="s">
        <v>92</v>
      </c>
      <c r="B95" s="30">
        <v>31632470950</v>
      </c>
      <c r="C95" s="31">
        <v>17169695950</v>
      </c>
      <c r="D95" s="21"/>
    </row>
    <row r="96" spans="1:4" ht="12.75">
      <c r="A96" s="6" t="s">
        <v>93</v>
      </c>
      <c r="B96" s="32"/>
      <c r="C96" s="31">
        <v>0</v>
      </c>
      <c r="D96" s="21"/>
    </row>
    <row r="97" spans="1:4" ht="12.75">
      <c r="A97" s="6" t="s">
        <v>94</v>
      </c>
      <c r="B97" s="30">
        <v>285053774</v>
      </c>
      <c r="C97" s="31">
        <v>285053774</v>
      </c>
      <c r="D97" s="21"/>
    </row>
    <row r="98" spans="1:4" ht="12.75">
      <c r="A98" s="10" t="s">
        <v>95</v>
      </c>
      <c r="B98" s="32"/>
      <c r="C98" s="28">
        <v>0</v>
      </c>
      <c r="D98" s="21"/>
    </row>
    <row r="99" spans="1:4" ht="12.75">
      <c r="A99" s="6" t="s">
        <v>96</v>
      </c>
      <c r="B99" s="32"/>
      <c r="C99" s="28">
        <v>0</v>
      </c>
      <c r="D99" s="21"/>
    </row>
    <row r="100" spans="1:4" s="18" customFormat="1" ht="12.75">
      <c r="A100" s="5" t="s">
        <v>97</v>
      </c>
      <c r="B100" s="32"/>
      <c r="C100" s="28">
        <v>0</v>
      </c>
      <c r="D100" s="21"/>
    </row>
    <row r="101" spans="1:4" ht="12.75">
      <c r="A101" s="15" t="s">
        <v>98</v>
      </c>
      <c r="B101" s="32"/>
      <c r="C101" s="28">
        <v>0</v>
      </c>
      <c r="D101" s="21"/>
    </row>
    <row r="102" spans="1:4" ht="12.75">
      <c r="A102" s="6" t="s">
        <v>99</v>
      </c>
      <c r="B102" s="32"/>
      <c r="C102" s="28">
        <v>0</v>
      </c>
      <c r="D102" s="21"/>
    </row>
    <row r="103" spans="1:4" ht="12.75">
      <c r="A103" s="6" t="s">
        <v>100</v>
      </c>
      <c r="B103" s="32"/>
      <c r="C103" s="28">
        <v>0</v>
      </c>
      <c r="D103" s="21"/>
    </row>
    <row r="104" spans="1:4" ht="12.75">
      <c r="A104" s="4" t="s">
        <v>34</v>
      </c>
      <c r="B104" s="29">
        <f>SUM(B105:B117)</f>
        <v>176675578312</v>
      </c>
      <c r="C104" s="28">
        <v>191075578312</v>
      </c>
      <c r="D104" s="21"/>
    </row>
    <row r="105" spans="1:4" ht="12.75">
      <c r="A105" s="6" t="s">
        <v>101</v>
      </c>
      <c r="B105" s="32"/>
      <c r="C105" s="28">
        <v>0</v>
      </c>
      <c r="D105" s="21"/>
    </row>
    <row r="106" spans="1:4" ht="12.75">
      <c r="A106" s="17" t="s">
        <v>134</v>
      </c>
      <c r="B106" s="32"/>
      <c r="C106" s="28">
        <v>0</v>
      </c>
      <c r="D106" s="21"/>
    </row>
    <row r="107" spans="1:4" ht="12.75">
      <c r="A107" s="8" t="s">
        <v>102</v>
      </c>
      <c r="B107" s="32"/>
      <c r="C107" s="28">
        <v>0</v>
      </c>
      <c r="D107" s="21"/>
    </row>
    <row r="108" spans="1:4" ht="12.75">
      <c r="A108" s="6" t="s">
        <v>103</v>
      </c>
      <c r="B108" s="32"/>
      <c r="C108" s="28">
        <v>0</v>
      </c>
      <c r="D108" s="21"/>
    </row>
    <row r="109" spans="1:4" ht="12.75">
      <c r="A109" s="6" t="s">
        <v>35</v>
      </c>
      <c r="B109" s="32"/>
      <c r="C109" s="28">
        <v>0</v>
      </c>
      <c r="D109" s="21"/>
    </row>
    <row r="110" spans="1:4" ht="12.75">
      <c r="A110" s="6" t="s">
        <v>104</v>
      </c>
      <c r="B110" s="30"/>
      <c r="C110" s="31"/>
      <c r="D110" s="21"/>
    </row>
    <row r="111" spans="1:4" ht="12.75">
      <c r="A111" s="6" t="s">
        <v>36</v>
      </c>
      <c r="B111" s="31">
        <v>93960000000</v>
      </c>
      <c r="C111" s="31">
        <v>93960000000</v>
      </c>
      <c r="D111" s="21"/>
    </row>
    <row r="112" spans="1:4" ht="12.75">
      <c r="A112" s="9" t="s">
        <v>105</v>
      </c>
      <c r="B112" s="31">
        <v>82715578312</v>
      </c>
      <c r="C112" s="31">
        <v>97115578312</v>
      </c>
      <c r="D112" s="21"/>
    </row>
    <row r="113" spans="1:4" ht="12.75">
      <c r="A113" s="10" t="s">
        <v>106</v>
      </c>
      <c r="B113" s="32"/>
      <c r="C113" s="28">
        <v>0</v>
      </c>
      <c r="D113" s="21"/>
    </row>
    <row r="114" spans="1:4" ht="12.75">
      <c r="A114" s="9" t="s">
        <v>107</v>
      </c>
      <c r="B114" s="32"/>
      <c r="C114" s="28">
        <v>0</v>
      </c>
      <c r="D114" s="21"/>
    </row>
    <row r="115" spans="1:4" ht="12.75">
      <c r="A115" s="9" t="s">
        <v>108</v>
      </c>
      <c r="B115" s="32"/>
      <c r="C115" s="28">
        <v>0</v>
      </c>
      <c r="D115" s="21"/>
    </row>
    <row r="116" spans="1:4" ht="12.75">
      <c r="A116" s="9" t="s">
        <v>109</v>
      </c>
      <c r="B116" s="32"/>
      <c r="C116" s="28">
        <v>0</v>
      </c>
      <c r="D116" s="21"/>
    </row>
    <row r="117" spans="1:4" ht="12.75">
      <c r="A117" s="6" t="s">
        <v>110</v>
      </c>
      <c r="B117" s="32"/>
      <c r="C117" s="28">
        <v>0</v>
      </c>
      <c r="D117" s="21"/>
    </row>
    <row r="118" spans="1:4" ht="12.75">
      <c r="A118" s="4" t="s">
        <v>170</v>
      </c>
      <c r="B118" s="29">
        <f>B119</f>
        <v>176287688148</v>
      </c>
      <c r="C118" s="28">
        <v>187674781693</v>
      </c>
      <c r="D118" s="21"/>
    </row>
    <row r="119" spans="1:4" ht="12.75">
      <c r="A119" s="7" t="s">
        <v>37</v>
      </c>
      <c r="B119" s="29">
        <f>B120+B123+B124+B125+B126+B127+B128+B129+B130+B131+B132+B135+B136</f>
        <v>176287688148</v>
      </c>
      <c r="C119" s="28">
        <v>187674781693</v>
      </c>
      <c r="D119" s="21"/>
    </row>
    <row r="120" spans="1:4" ht="12.75">
      <c r="A120" s="7" t="s">
        <v>38</v>
      </c>
      <c r="B120" s="29">
        <f>B121+B122</f>
        <v>200000000000</v>
      </c>
      <c r="C120" s="28">
        <v>200000000000</v>
      </c>
      <c r="D120" s="21"/>
    </row>
    <row r="121" spans="1:4" ht="12.75">
      <c r="A121" s="16" t="s">
        <v>112</v>
      </c>
      <c r="B121" s="32">
        <v>200000000000</v>
      </c>
      <c r="C121" s="31">
        <v>200000000000</v>
      </c>
      <c r="D121" s="21"/>
    </row>
    <row r="122" spans="1:4" ht="12.75">
      <c r="A122" s="16" t="s">
        <v>111</v>
      </c>
      <c r="B122" s="32"/>
      <c r="C122" s="31">
        <v>0</v>
      </c>
      <c r="D122" s="21"/>
    </row>
    <row r="123" spans="1:4" ht="12.75">
      <c r="A123" s="5" t="s">
        <v>39</v>
      </c>
      <c r="B123" s="32">
        <v>4902500000</v>
      </c>
      <c r="C123" s="31">
        <v>4902500000</v>
      </c>
      <c r="D123" s="21"/>
    </row>
    <row r="124" spans="1:4" ht="12.75">
      <c r="A124" s="6" t="s">
        <v>113</v>
      </c>
      <c r="B124" s="32"/>
      <c r="C124" s="31">
        <v>0</v>
      </c>
      <c r="D124" s="21"/>
    </row>
    <row r="125" spans="1:4" ht="12.75">
      <c r="A125" s="6" t="s">
        <v>114</v>
      </c>
      <c r="B125" s="32"/>
      <c r="C125" s="31">
        <v>0</v>
      </c>
      <c r="D125" s="21"/>
    </row>
    <row r="126" spans="1:4" ht="12.75">
      <c r="A126" s="6" t="s">
        <v>115</v>
      </c>
      <c r="B126" s="32"/>
      <c r="C126" s="31">
        <v>0</v>
      </c>
      <c r="D126" s="21"/>
    </row>
    <row r="127" spans="1:4" ht="12.75">
      <c r="A127" s="6" t="s">
        <v>116</v>
      </c>
      <c r="B127" s="32"/>
      <c r="C127" s="31">
        <v>0</v>
      </c>
      <c r="D127" s="21"/>
    </row>
    <row r="128" spans="1:4" ht="12.75">
      <c r="A128" s="6" t="s">
        <v>117</v>
      </c>
      <c r="B128" s="32"/>
      <c r="C128" s="31">
        <v>0</v>
      </c>
      <c r="D128" s="21"/>
    </row>
    <row r="129" spans="1:4" ht="12.75">
      <c r="A129" s="6" t="s">
        <v>118</v>
      </c>
      <c r="B129" s="31">
        <v>3267017189</v>
      </c>
      <c r="C129" s="31">
        <v>3267017189</v>
      </c>
      <c r="D129" s="21"/>
    </row>
    <row r="130" spans="1:4" ht="12.75">
      <c r="A130" s="6" t="s">
        <v>40</v>
      </c>
      <c r="B130" s="32"/>
      <c r="C130" s="31">
        <v>0</v>
      </c>
      <c r="D130" s="21"/>
    </row>
    <row r="131" spans="1:4" ht="12.75">
      <c r="A131" s="6" t="s">
        <v>119</v>
      </c>
      <c r="B131" s="31">
        <v>249948734</v>
      </c>
      <c r="C131" s="31">
        <v>249948734</v>
      </c>
      <c r="D131" s="21"/>
    </row>
    <row r="132" spans="1:4" ht="12.75">
      <c r="A132" s="7" t="s">
        <v>120</v>
      </c>
      <c r="B132" s="29">
        <f>B133+B134</f>
        <v>-32131777775</v>
      </c>
      <c r="C132" s="28">
        <v>-20744684230</v>
      </c>
      <c r="D132" s="21"/>
    </row>
    <row r="133" spans="1:4" ht="12.75">
      <c r="A133" s="16" t="s">
        <v>121</v>
      </c>
      <c r="B133" s="30">
        <v>-20744684230</v>
      </c>
      <c r="C133" s="31">
        <v>-7443367205</v>
      </c>
      <c r="D133" s="21"/>
    </row>
    <row r="134" spans="1:4" ht="12.75">
      <c r="A134" s="16" t="s">
        <v>122</v>
      </c>
      <c r="B134" s="30">
        <v>-11387093545</v>
      </c>
      <c r="C134" s="31">
        <v>-13301317025</v>
      </c>
      <c r="D134" s="21"/>
    </row>
    <row r="135" spans="1:4" ht="12.75">
      <c r="A135" s="6" t="s">
        <v>123</v>
      </c>
      <c r="B135" s="32">
        <v>0</v>
      </c>
      <c r="C135" s="28">
        <v>0</v>
      </c>
      <c r="D135" s="21"/>
    </row>
    <row r="136" spans="1:4" ht="12.75">
      <c r="A136" s="6" t="s">
        <v>124</v>
      </c>
      <c r="B136" s="32"/>
      <c r="C136" s="28">
        <v>0</v>
      </c>
      <c r="D136" s="21"/>
    </row>
    <row r="137" spans="1:4" ht="12.75">
      <c r="A137" s="19" t="s">
        <v>162</v>
      </c>
      <c r="B137" s="29">
        <f>B138+B139</f>
        <v>175290000</v>
      </c>
      <c r="C137" s="28">
        <v>175290000</v>
      </c>
      <c r="D137" s="21"/>
    </row>
    <row r="138" spans="1:4" ht="12.75">
      <c r="A138" s="20" t="s">
        <v>163</v>
      </c>
      <c r="B138" s="32">
        <v>175290000</v>
      </c>
      <c r="C138" s="31">
        <v>175290000</v>
      </c>
      <c r="D138" s="21"/>
    </row>
    <row r="139" spans="1:4" ht="12.75">
      <c r="A139" s="20" t="s">
        <v>164</v>
      </c>
      <c r="B139" s="32"/>
      <c r="C139" s="28">
        <v>0</v>
      </c>
      <c r="D139" s="21"/>
    </row>
    <row r="140" spans="1:4" ht="12.75">
      <c r="A140" s="2" t="s">
        <v>41</v>
      </c>
      <c r="B140" s="29">
        <f>B81+B118+B137</f>
        <v>532367909790</v>
      </c>
      <c r="C140" s="28">
        <v>543646379639.00006</v>
      </c>
      <c r="D140" s="21"/>
    </row>
    <row r="141" spans="1:4" ht="12.75">
      <c r="A141" s="2" t="s">
        <v>42</v>
      </c>
      <c r="B141" s="29" t="s">
        <v>0</v>
      </c>
      <c r="C141" s="28"/>
      <c r="D141" s="21"/>
    </row>
    <row r="142" spans="1:4" ht="12.75">
      <c r="A142" s="3" t="s">
        <v>43</v>
      </c>
      <c r="B142" s="32">
        <v>0</v>
      </c>
      <c r="C142" s="28">
        <v>0</v>
      </c>
      <c r="D142" s="21"/>
    </row>
    <row r="143" spans="1:4" ht="12.75">
      <c r="A143" s="3" t="s">
        <v>44</v>
      </c>
      <c r="B143" s="32">
        <v>0</v>
      </c>
      <c r="C143" s="28">
        <v>0</v>
      </c>
      <c r="D143" s="21"/>
    </row>
    <row r="144" spans="1:4" ht="12.75">
      <c r="A144" s="9" t="s">
        <v>126</v>
      </c>
      <c r="B144" s="32">
        <v>0</v>
      </c>
      <c r="C144" s="28">
        <v>0</v>
      </c>
      <c r="D144" s="21"/>
    </row>
    <row r="145" spans="1:4" ht="12.75">
      <c r="A145" s="9" t="s">
        <v>127</v>
      </c>
      <c r="B145" s="32">
        <v>0</v>
      </c>
      <c r="C145" s="28">
        <v>0</v>
      </c>
      <c r="D145" s="21"/>
    </row>
    <row r="146" spans="1:4" ht="12.75">
      <c r="A146" s="9" t="s">
        <v>125</v>
      </c>
      <c r="B146" s="32">
        <v>0</v>
      </c>
      <c r="C146" s="28">
        <v>0</v>
      </c>
      <c r="D146" s="21"/>
    </row>
    <row r="147" spans="1:4" ht="12.75">
      <c r="A147" s="3"/>
      <c r="C147" s="28">
        <v>0</v>
      </c>
      <c r="D147" s="21"/>
    </row>
    <row r="148" spans="1:4" ht="12.75">
      <c r="A148" s="22" t="s">
        <v>159</v>
      </c>
      <c r="B148" s="33"/>
      <c r="C148" s="28">
        <v>0</v>
      </c>
      <c r="D148" s="21"/>
    </row>
    <row r="149" spans="1:4" ht="12.75">
      <c r="A149" s="3"/>
      <c r="C149" s="28">
        <v>0</v>
      </c>
      <c r="D149" s="21"/>
    </row>
    <row r="150" spans="1:4" ht="12.75">
      <c r="A150" s="1" t="s">
        <v>135</v>
      </c>
      <c r="B150" s="34" t="s">
        <v>160</v>
      </c>
      <c r="C150" s="34" t="s">
        <v>161</v>
      </c>
      <c r="D150" s="21"/>
    </row>
    <row r="151" spans="1:4" ht="12.75">
      <c r="A151" s="3" t="s">
        <v>136</v>
      </c>
      <c r="B151" s="30">
        <v>32754253183</v>
      </c>
      <c r="C151" s="32">
        <v>44880549928</v>
      </c>
      <c r="D151" s="21"/>
    </row>
    <row r="152" spans="1:4" ht="12.75">
      <c r="A152" s="3" t="s">
        <v>137</v>
      </c>
      <c r="B152" s="30">
        <v>131925667</v>
      </c>
      <c r="C152" s="32">
        <v>240347749</v>
      </c>
      <c r="D152" s="21"/>
    </row>
    <row r="153" spans="1:4" ht="12.75">
      <c r="A153" s="2" t="s">
        <v>138</v>
      </c>
      <c r="B153" s="29">
        <f>B151-B152</f>
        <v>32622327516</v>
      </c>
      <c r="C153" s="29">
        <f>C151-C152</f>
        <v>44640202179</v>
      </c>
      <c r="D153" s="21"/>
    </row>
    <row r="154" spans="1:4" ht="12.75">
      <c r="A154" s="3" t="s">
        <v>139</v>
      </c>
      <c r="B154" s="30">
        <v>31575128382</v>
      </c>
      <c r="C154" s="32">
        <v>38084039061</v>
      </c>
      <c r="D154" s="21"/>
    </row>
    <row r="155" spans="1:4" ht="12.75">
      <c r="A155" s="2" t="s">
        <v>140</v>
      </c>
      <c r="B155" s="29">
        <f>B153-B154</f>
        <v>1047199134</v>
      </c>
      <c r="C155" s="29">
        <f>C153-C154</f>
        <v>6556163118</v>
      </c>
      <c r="D155" s="21"/>
    </row>
    <row r="156" spans="1:4" ht="12.75">
      <c r="A156" s="3" t="s">
        <v>141</v>
      </c>
      <c r="B156" s="30">
        <v>4845849</v>
      </c>
      <c r="C156" s="32">
        <v>8997763</v>
      </c>
      <c r="D156" s="21"/>
    </row>
    <row r="157" spans="1:4" ht="12.75">
      <c r="A157" s="3" t="s">
        <v>142</v>
      </c>
      <c r="B157" s="30">
        <v>3737978249</v>
      </c>
      <c r="C157" s="32">
        <v>3181941878</v>
      </c>
      <c r="D157" s="21"/>
    </row>
    <row r="158" spans="1:4" ht="12.75">
      <c r="A158" s="3" t="s">
        <v>143</v>
      </c>
      <c r="B158" s="32">
        <v>3738093924</v>
      </c>
      <c r="C158" s="32">
        <v>2994074412</v>
      </c>
      <c r="D158" s="21"/>
    </row>
    <row r="159" spans="1:4" ht="12.75">
      <c r="A159" s="3" t="s">
        <v>144</v>
      </c>
      <c r="B159" s="32"/>
      <c r="C159" s="32"/>
      <c r="D159" s="21"/>
    </row>
    <row r="160" spans="1:4" ht="12.75">
      <c r="A160" s="3" t="s">
        <v>145</v>
      </c>
      <c r="B160" s="30">
        <v>1016241225</v>
      </c>
      <c r="C160" s="32">
        <v>1338035081</v>
      </c>
      <c r="D160" s="21"/>
    </row>
    <row r="161" spans="1:4" ht="12.75">
      <c r="A161" s="3" t="s">
        <v>146</v>
      </c>
      <c r="B161" s="30">
        <v>3119610233</v>
      </c>
      <c r="C161" s="32">
        <v>2877911741</v>
      </c>
      <c r="D161" s="21"/>
    </row>
    <row r="162" spans="1:4" ht="12.75">
      <c r="A162" s="2" t="s">
        <v>147</v>
      </c>
      <c r="B162" s="29">
        <f>B155+B156-B157+B159-B160-B161</f>
        <v>-6821784724</v>
      </c>
      <c r="C162" s="29">
        <f>C155+C156-C157+C159-C160-C161</f>
        <v>-832727819</v>
      </c>
      <c r="D162" s="21"/>
    </row>
    <row r="163" spans="1:4" ht="12.75">
      <c r="A163" s="3" t="s">
        <v>148</v>
      </c>
      <c r="B163" s="30">
        <v>78298112</v>
      </c>
      <c r="C163" s="32">
        <v>218135022</v>
      </c>
      <c r="D163" s="21"/>
    </row>
    <row r="164" spans="1:4" ht="12.75">
      <c r="A164" s="3" t="s">
        <v>149</v>
      </c>
      <c r="B164" s="30">
        <v>423364162</v>
      </c>
      <c r="C164" s="32">
        <v>855323450</v>
      </c>
      <c r="D164" s="21"/>
    </row>
    <row r="165" spans="1:4" ht="12.75">
      <c r="A165" s="2" t="s">
        <v>150</v>
      </c>
      <c r="B165" s="29">
        <f>B163-B164</f>
        <v>-345066050</v>
      </c>
      <c r="C165" s="29">
        <f>C163-C164</f>
        <v>-637188428</v>
      </c>
      <c r="D165" s="21"/>
    </row>
    <row r="166" spans="1:4" ht="12.75">
      <c r="A166" s="2" t="s">
        <v>151</v>
      </c>
      <c r="B166" s="29">
        <f>B162+B165</f>
        <v>-7166850774</v>
      </c>
      <c r="C166" s="29">
        <f>C162+C165</f>
        <v>-1469916247</v>
      </c>
      <c r="D166" s="21"/>
    </row>
    <row r="167" spans="1:4" ht="12.75">
      <c r="A167" s="3" t="s">
        <v>152</v>
      </c>
      <c r="B167" s="32"/>
      <c r="C167" s="32">
        <v>881971325</v>
      </c>
      <c r="D167" s="21"/>
    </row>
    <row r="168" spans="1:4" ht="12.75">
      <c r="A168" s="3" t="s">
        <v>153</v>
      </c>
      <c r="B168" s="32"/>
      <c r="C168" s="32"/>
      <c r="D168" s="21"/>
    </row>
    <row r="169" spans="1:4" ht="12.75">
      <c r="A169" s="2" t="s">
        <v>154</v>
      </c>
      <c r="B169" s="29">
        <f>B166-B167-B168</f>
        <v>-7166850774</v>
      </c>
      <c r="C169" s="29">
        <f>C166-C167-C168</f>
        <v>-2351887572</v>
      </c>
      <c r="D169" s="21"/>
    </row>
    <row r="170" spans="1:4" ht="12.75">
      <c r="A170" s="3" t="s">
        <v>155</v>
      </c>
      <c r="B170" s="32"/>
      <c r="C170" s="32"/>
      <c r="D170" s="21"/>
    </row>
    <row r="171" spans="1:4" ht="12.75">
      <c r="A171" s="3" t="s">
        <v>156</v>
      </c>
      <c r="B171" s="32"/>
      <c r="C171" s="32"/>
      <c r="D171" s="21"/>
    </row>
    <row r="172" spans="1:4" ht="12.75">
      <c r="A172" s="3" t="s">
        <v>157</v>
      </c>
      <c r="B172" s="32"/>
      <c r="C172" s="32"/>
      <c r="D172" s="21"/>
    </row>
    <row r="173" spans="1:4" ht="12.75">
      <c r="A173" s="3" t="s">
        <v>158</v>
      </c>
      <c r="B173" s="32"/>
      <c r="C173" s="32"/>
      <c r="D173" s="21"/>
    </row>
  </sheetData>
  <sheetProtection/>
  <mergeCells count="2">
    <mergeCell ref="B4:C4"/>
    <mergeCell ref="A2:C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Tram Le Thi Thanh</dc:creator>
  <cp:keywords/>
  <dc:description/>
  <cp:lastModifiedBy>Tram Le Thi Thanh</cp:lastModifiedBy>
  <dcterms:created xsi:type="dcterms:W3CDTF">2019-10-23T02:32:13Z</dcterms:created>
  <dcterms:modified xsi:type="dcterms:W3CDTF">2020-02-03T09:32:27Z</dcterms:modified>
  <cp:category/>
  <cp:version/>
  <cp:contentType/>
  <cp:contentStatus/>
</cp:coreProperties>
</file>